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 tabRatio="954" activeTab="1"/>
  </bookViews>
  <sheets>
    <sheet name="1.基础数据表" sheetId="1" r:id="rId1"/>
    <sheet name="2.整体支出绩效自评表" sheetId="2" r:id="rId2"/>
    <sheet name="3.业务工作专项资金自评表" sheetId="52" r:id="rId3"/>
  </sheets>
  <definedNames>
    <definedName name="_xlnm.Print_Titles" localSheetId="1">'2.整体支出绩效自评表'!$15:$15</definedName>
  </definedNames>
  <calcPr calcId="114210" fullCalcOnLoad="1"/>
</workbook>
</file>

<file path=xl/calcChain.xml><?xml version="1.0" encoding="utf-8"?>
<calcChain xmlns="http://schemas.openxmlformats.org/spreadsheetml/2006/main">
  <c r="H30" i="52"/>
  <c r="G30"/>
  <c r="I5" i="2"/>
  <c r="J5"/>
  <c r="I31"/>
  <c r="H31"/>
  <c r="F7" i="52"/>
  <c r="E7"/>
  <c r="H7"/>
  <c r="I7"/>
  <c r="F8"/>
  <c r="E8"/>
  <c r="D8"/>
  <c r="D7"/>
  <c r="F4" i="1"/>
</calcChain>
</file>

<file path=xl/sharedStrings.xml><?xml version="1.0" encoding="utf-8"?>
<sst xmlns="http://schemas.openxmlformats.org/spreadsheetml/2006/main" count="247" uniqueCount="202">
  <si>
    <t>附件2</t>
  </si>
  <si>
    <t>2020年度部门整体支出绩效评价基础数据表</t>
  </si>
  <si>
    <t>财政供养人员情况</t>
  </si>
  <si>
    <t>编制数</t>
  </si>
  <si>
    <r>
      <rPr>
        <b/>
        <sz val="10.5"/>
        <color indexed="8"/>
        <rFont val="Times New Roman"/>
        <family val="1"/>
      </rPr>
      <t>2020</t>
    </r>
    <r>
      <rPr>
        <b/>
        <sz val="10.5"/>
        <color indexed="8"/>
        <rFont val="仿宋_GB2312"/>
        <charset val="134"/>
      </rPr>
      <t>年实际在职人数</t>
    </r>
  </si>
  <si>
    <t>控制率</t>
  </si>
  <si>
    <t>经费控制情况</t>
  </si>
  <si>
    <r>
      <rPr>
        <b/>
        <sz val="10.5"/>
        <color indexed="8"/>
        <rFont val="Times New Roman"/>
        <family val="1"/>
      </rPr>
      <t>2019</t>
    </r>
    <r>
      <rPr>
        <b/>
        <sz val="10.5"/>
        <color indexed="8"/>
        <rFont val="仿宋_GB2312"/>
        <charset val="134"/>
      </rPr>
      <t>年决算数</t>
    </r>
  </si>
  <si>
    <r>
      <rPr>
        <b/>
        <sz val="10.5"/>
        <color indexed="8"/>
        <rFont val="Times New Roman"/>
        <family val="1"/>
      </rPr>
      <t>2020</t>
    </r>
    <r>
      <rPr>
        <b/>
        <sz val="10.5"/>
        <color indexed="8"/>
        <rFont val="仿宋_GB2312"/>
        <charset val="134"/>
      </rPr>
      <t>年预算数</t>
    </r>
  </si>
  <si>
    <r>
      <rPr>
        <b/>
        <sz val="10.5"/>
        <color indexed="8"/>
        <rFont val="Times New Roman"/>
        <family val="1"/>
      </rPr>
      <t>2020</t>
    </r>
    <r>
      <rPr>
        <b/>
        <sz val="10.5"/>
        <color indexed="8"/>
        <rFont val="仿宋_GB2312"/>
        <charset val="134"/>
      </rPr>
      <t>年决算数</t>
    </r>
  </si>
  <si>
    <t>三公经费</t>
  </si>
  <si>
    <r>
      <rPr>
        <sz val="10.5"/>
        <color indexed="8"/>
        <rFont val="Times New Roman"/>
        <family val="1"/>
      </rPr>
      <t xml:space="preserve">   1</t>
    </r>
    <r>
      <rPr>
        <sz val="10.5"/>
        <color indexed="8"/>
        <rFont val="仿宋_GB2312"/>
        <charset val="134"/>
      </rPr>
      <t>、公务用车购置和维护经费</t>
    </r>
  </si>
  <si>
    <t xml:space="preserve">       其中：公车购置</t>
  </si>
  <si>
    <r>
      <rPr>
        <sz val="10.5"/>
        <color indexed="8"/>
        <rFont val="Times New Roman"/>
        <family val="1"/>
      </rPr>
      <t xml:space="preserve">                  </t>
    </r>
    <r>
      <rPr>
        <sz val="10.5"/>
        <color indexed="8"/>
        <rFont val="宋体"/>
        <charset val="134"/>
      </rPr>
      <t>公车运行维护</t>
    </r>
  </si>
  <si>
    <r>
      <rPr>
        <sz val="10.5"/>
        <color indexed="8"/>
        <rFont val="Times New Roman"/>
        <family val="1"/>
      </rPr>
      <t xml:space="preserve">   2</t>
    </r>
    <r>
      <rPr>
        <sz val="10.5"/>
        <color indexed="8"/>
        <rFont val="仿宋_GB2312"/>
        <charset val="134"/>
      </rPr>
      <t>、出国经费</t>
    </r>
  </si>
  <si>
    <r>
      <rPr>
        <sz val="10.5"/>
        <color indexed="8"/>
        <rFont val="Times New Roman"/>
        <family val="1"/>
      </rPr>
      <t xml:space="preserve">   3</t>
    </r>
    <r>
      <rPr>
        <sz val="10.5"/>
        <color indexed="8"/>
        <rFont val="仿宋_GB2312"/>
        <charset val="134"/>
      </rPr>
      <t>、公务接待</t>
    </r>
  </si>
  <si>
    <t>项目支出：</t>
  </si>
  <si>
    <r>
      <rPr>
        <sz val="10.5"/>
        <color indexed="8"/>
        <rFont val="Times New Roman"/>
        <family val="1"/>
      </rPr>
      <t xml:space="preserve">    1</t>
    </r>
    <r>
      <rPr>
        <sz val="10.5"/>
        <color indexed="8"/>
        <rFont val="仿宋_GB2312"/>
        <charset val="134"/>
      </rPr>
      <t>、业务工作专项</t>
    </r>
  </si>
  <si>
    <r>
      <rPr>
        <sz val="10.5"/>
        <rFont val="Times New Roman"/>
        <family val="1"/>
      </rPr>
      <t>171.32</t>
    </r>
    <r>
      <rPr>
        <sz val="10.5"/>
        <rFont val="宋体"/>
        <charset val="134"/>
      </rPr>
      <t>万</t>
    </r>
  </si>
  <si>
    <r>
      <rPr>
        <sz val="10.5"/>
        <color indexed="8"/>
        <rFont val="Times New Roman"/>
        <family val="1"/>
      </rPr>
      <t>162</t>
    </r>
    <r>
      <rPr>
        <sz val="10.5"/>
        <color indexed="8"/>
        <rFont val="宋体"/>
        <charset val="134"/>
      </rPr>
      <t>万</t>
    </r>
  </si>
  <si>
    <r>
      <rPr>
        <sz val="10.5"/>
        <color indexed="8"/>
        <rFont val="Times New Roman"/>
        <family val="1"/>
      </rPr>
      <t>340.04</t>
    </r>
    <r>
      <rPr>
        <sz val="10.5"/>
        <color indexed="8"/>
        <rFont val="宋体"/>
        <charset val="134"/>
      </rPr>
      <t>万</t>
    </r>
  </si>
  <si>
    <r>
      <rPr>
        <sz val="10.5"/>
        <color indexed="8"/>
        <rFont val="Times New Roman"/>
        <family val="1"/>
      </rPr>
      <t xml:space="preserve">    2</t>
    </r>
    <r>
      <rPr>
        <sz val="10.5"/>
        <color indexed="8"/>
        <rFont val="仿宋_GB2312"/>
        <charset val="134"/>
      </rPr>
      <t>、运行维护专项</t>
    </r>
  </si>
  <si>
    <r>
      <rPr>
        <sz val="10.5"/>
        <color indexed="8"/>
        <rFont val="Times New Roman"/>
        <family val="1"/>
      </rPr>
      <t xml:space="preserve">    3</t>
    </r>
    <r>
      <rPr>
        <sz val="10.5"/>
        <color indexed="8"/>
        <rFont val="仿宋_GB2312"/>
        <charset val="134"/>
      </rPr>
      <t>、市级专项资金（每个专项资金一行）</t>
    </r>
  </si>
  <si>
    <t xml:space="preserve">  4、其他事业类发展资金</t>
  </si>
  <si>
    <t>……</t>
  </si>
  <si>
    <t>公用经费(基本支出中的一般商品和服务支出)</t>
  </si>
  <si>
    <r>
      <rPr>
        <sz val="10.5"/>
        <rFont val="Times New Roman"/>
        <family val="1"/>
      </rPr>
      <t>2.31</t>
    </r>
    <r>
      <rPr>
        <sz val="10.5"/>
        <rFont val="宋体"/>
        <charset val="134"/>
      </rPr>
      <t>万</t>
    </r>
  </si>
  <si>
    <r>
      <rPr>
        <sz val="10.5"/>
        <color indexed="8"/>
        <rFont val="Times New Roman"/>
        <family val="1"/>
      </rPr>
      <t>9</t>
    </r>
    <r>
      <rPr>
        <sz val="10.5"/>
        <color indexed="8"/>
        <rFont val="宋体"/>
        <charset val="134"/>
      </rPr>
      <t>万</t>
    </r>
  </si>
  <si>
    <r>
      <rPr>
        <sz val="10.5"/>
        <rFont val="Times New Roman"/>
        <family val="1"/>
      </rPr>
      <t>0</t>
    </r>
    <r>
      <rPr>
        <sz val="10.5"/>
        <rFont val="宋体"/>
        <charset val="134"/>
      </rPr>
      <t>万</t>
    </r>
  </si>
  <si>
    <t xml:space="preserve">    其中：办公经费</t>
  </si>
  <si>
    <r>
      <rPr>
        <sz val="10.5"/>
        <rFont val="Times New Roman"/>
        <family val="1"/>
      </rPr>
      <t>5</t>
    </r>
    <r>
      <rPr>
        <sz val="10.5"/>
        <rFont val="宋体"/>
        <charset val="134"/>
      </rPr>
      <t>万</t>
    </r>
  </si>
  <si>
    <r>
      <rPr>
        <sz val="10.5"/>
        <color indexed="8"/>
        <rFont val="Times New Roman"/>
        <family val="1"/>
      </rPr>
      <t xml:space="preserve">               </t>
    </r>
    <r>
      <rPr>
        <sz val="10.5"/>
        <color indexed="8"/>
        <rFont val="宋体"/>
        <charset val="134"/>
      </rPr>
      <t>水费、电费、差旅费</t>
    </r>
  </si>
  <si>
    <r>
      <rPr>
        <sz val="10.5"/>
        <color indexed="8"/>
        <rFont val="Times New Roman"/>
        <family val="1"/>
      </rPr>
      <t xml:space="preserve">              </t>
    </r>
    <r>
      <rPr>
        <sz val="10.5"/>
        <color indexed="8"/>
        <rFont val="宋体"/>
        <charset val="134"/>
      </rPr>
      <t>会议费、培训费</t>
    </r>
  </si>
  <si>
    <r>
      <rPr>
        <sz val="10.5"/>
        <rFont val="Times New Roman"/>
        <family val="1"/>
      </rPr>
      <t>4</t>
    </r>
    <r>
      <rPr>
        <sz val="10.5"/>
        <rFont val="宋体"/>
        <charset val="134"/>
      </rPr>
      <t>万</t>
    </r>
  </si>
  <si>
    <t>政府采购金额</t>
  </si>
  <si>
    <r>
      <rPr>
        <sz val="10.5"/>
        <color indexed="8"/>
        <rFont val="Times New Roman"/>
        <family val="1"/>
      </rPr>
      <t>420</t>
    </r>
    <r>
      <rPr>
        <sz val="10.5"/>
        <color indexed="8"/>
        <rFont val="宋体"/>
        <charset val="134"/>
      </rPr>
      <t>万</t>
    </r>
  </si>
  <si>
    <r>
      <rPr>
        <sz val="10.5"/>
        <color indexed="8"/>
        <rFont val="Times New Roman"/>
        <family val="1"/>
      </rPr>
      <t>1499</t>
    </r>
    <r>
      <rPr>
        <sz val="10.5"/>
        <color indexed="8"/>
        <rFont val="宋体"/>
        <charset val="134"/>
      </rPr>
      <t>万</t>
    </r>
  </si>
  <si>
    <r>
      <rPr>
        <sz val="10.5"/>
        <color indexed="8"/>
        <rFont val="Times New Roman"/>
        <family val="1"/>
      </rPr>
      <t>225.94</t>
    </r>
    <r>
      <rPr>
        <sz val="10.5"/>
        <color indexed="8"/>
        <rFont val="宋体"/>
        <charset val="134"/>
      </rPr>
      <t>万</t>
    </r>
  </si>
  <si>
    <t>部门基本支出预算调整</t>
  </si>
  <si>
    <t>——</t>
  </si>
  <si>
    <t>楼堂馆所控制情况</t>
  </si>
  <si>
    <t>批复规模</t>
  </si>
  <si>
    <r>
      <rPr>
        <b/>
        <sz val="10.5"/>
        <color indexed="8"/>
        <rFont val="宋体"/>
        <charset val="134"/>
      </rPr>
      <t>实际规模</t>
    </r>
    <r>
      <rPr>
        <sz val="10"/>
        <color indexed="8"/>
        <rFont val="宋体"/>
        <charset val="134"/>
      </rPr>
      <t>（平方米）</t>
    </r>
  </si>
  <si>
    <t>规模控制率</t>
  </si>
  <si>
    <t>预算投资（万元）</t>
  </si>
  <si>
    <t>实际投资（万元）</t>
  </si>
  <si>
    <t>投资概算控制率</t>
  </si>
  <si>
    <r>
      <rPr>
        <sz val="10.5"/>
        <color indexed="8"/>
        <rFont val="宋体"/>
        <charset val="134"/>
      </rPr>
      <t>（</t>
    </r>
    <r>
      <rPr>
        <sz val="10.5"/>
        <color indexed="8"/>
        <rFont val="Times New Roman"/>
        <family val="1"/>
      </rPr>
      <t>2020</t>
    </r>
    <r>
      <rPr>
        <sz val="10.5"/>
        <color indexed="8"/>
        <rFont val="仿宋_GB2312"/>
        <charset val="134"/>
      </rPr>
      <t>年完工项目）</t>
    </r>
  </si>
  <si>
    <t>（平方米）</t>
  </si>
  <si>
    <t>无</t>
  </si>
  <si>
    <t>厉行节约保障措施</t>
  </si>
  <si>
    <t>说明：“项目支出”需要填报基本支出以外的所有项目支出情况，“公用经费”填报基本支出中的一般商品和服务支出。</t>
  </si>
  <si>
    <t xml:space="preserve"> </t>
  </si>
  <si>
    <t>填表人：李涵溪    填报日期： 2021年6月21日   联系电话： 2885833  单位负责人签字：</t>
  </si>
  <si>
    <t>附件3</t>
  </si>
  <si>
    <t>2020年度部门整体支出绩效自评表</t>
  </si>
  <si>
    <t>年度预算申请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</si>
  <si>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</si>
  <si>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</si>
  <si>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</si>
  <si>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</si>
  <si>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</si>
  <si>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</si>
  <si>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</si>
  <si>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 xml:space="preserve">  按收入性质分：5239.18</t>
  </si>
  <si>
    <t xml:space="preserve">  按支出性质分：5159.98</t>
  </si>
  <si>
    <t xml:space="preserve">     其中：  一般公共预算：</t>
  </si>
  <si>
    <t xml:space="preserve"> 其中：基本支出:</t>
  </si>
  <si>
    <t xml:space="preserve">           政府性基金拨款：</t>
  </si>
  <si>
    <t xml:space="preserve">      项目支出:</t>
  </si>
  <si>
    <t>纳入专户管理的非税收入拨款：</t>
  </si>
  <si>
    <t xml:space="preserve">                其他资金：</t>
  </si>
  <si>
    <t>年度总体目标</t>
  </si>
  <si>
    <t>预期目标</t>
  </si>
  <si>
    <t>实际完成情况　</t>
  </si>
  <si>
    <t>绩效指标</t>
  </si>
  <si>
    <t>一级指标</t>
  </si>
  <si>
    <t>二级指标</t>
  </si>
  <si>
    <t>三级指标</t>
  </si>
  <si>
    <t>年度
指标值</t>
  </si>
  <si>
    <t>实际完成值</t>
  </si>
  <si>
    <t>偏差原因分析
及改进措施</t>
  </si>
  <si>
    <t>产出指标(50分)</t>
  </si>
  <si>
    <t>数量指标</t>
  </si>
  <si>
    <t>《郴州日报》发行量</t>
  </si>
  <si>
    <t>达5.5万份</t>
  </si>
  <si>
    <t>5.46万份</t>
  </si>
  <si>
    <t>发行量基本达标，继续保持。</t>
  </si>
  <si>
    <t>到账2091.50万元</t>
  </si>
  <si>
    <t>质量指标</t>
  </si>
  <si>
    <t>保证报纸印刷质量</t>
  </si>
  <si>
    <t>保质保量</t>
  </si>
  <si>
    <t>新闻稿件内容</t>
  </si>
  <si>
    <t>无导向、文字等错误</t>
  </si>
  <si>
    <t>时效指标</t>
  </si>
  <si>
    <t>报纸准时准点送交邮局及读者手中</t>
  </si>
  <si>
    <t>按时按量送达</t>
  </si>
  <si>
    <t>存在因部分投递员投递不及时、态度恶劣等情况引起的客户投诉。改进措施：由我单位督促并核实问题，并依据合同扣发邮局当年代投费，同时要求对应投递员及时更正错误。</t>
  </si>
  <si>
    <t>权威信息、市政热点稿件各平台发表</t>
  </si>
  <si>
    <t>及时采访、及时发布</t>
  </si>
  <si>
    <t>成本指标</t>
  </si>
  <si>
    <t>每吨新闻纸出报量</t>
  </si>
  <si>
    <t>效益指标（30分）</t>
  </si>
  <si>
    <t>经济效指标</t>
  </si>
  <si>
    <t>发行收入</t>
  </si>
  <si>
    <t>达2007.5万元</t>
  </si>
  <si>
    <t>到账1922.61万元</t>
  </si>
  <si>
    <t>发行量基本达标，但部分县市报纸订阅及报款回笼情况不是很理想，发行部已经在加紧催促各县市区联络员转账。</t>
  </si>
  <si>
    <t>广告收入</t>
  </si>
  <si>
    <t>达2100万</t>
  </si>
  <si>
    <t>我单位广告业务还需加深与我单位新媒体平台的融合，多渠道、多方式开展广告业务。</t>
  </si>
  <si>
    <t>社会效益
指标</t>
  </si>
  <si>
    <t>及时传递党的声音、正确引导舆论方向</t>
  </si>
  <si>
    <t>生态效益指标</t>
  </si>
  <si>
    <t>印刷、办公材料符合国家环保标准</t>
  </si>
  <si>
    <t>印刷厂噪音控制</t>
  </si>
  <si>
    <t>可持续影响指标</t>
  </si>
  <si>
    <t>持续发展无纸化生态新闻</t>
  </si>
  <si>
    <t>新闻稿件多平台发布</t>
  </si>
  <si>
    <t>新媒体平台新闻发布量持续增加</t>
  </si>
  <si>
    <t>满意度指标（10分）</t>
  </si>
  <si>
    <t>服务对象满意度指标</t>
  </si>
  <si>
    <t>《郴州日报》按时按量送到订阅户手中</t>
  </si>
  <si>
    <t>及时、保质保量</t>
  </si>
  <si>
    <t>总分</t>
  </si>
  <si>
    <t>附件4</t>
  </si>
  <si>
    <t>2020年度部门项目支出绩效自评表</t>
  </si>
  <si>
    <t>项目支出名称</t>
  </si>
  <si>
    <t>郴州日报社业务工作专项资金</t>
  </si>
  <si>
    <t>主管部门</t>
  </si>
  <si>
    <t>郴州日报社</t>
  </si>
  <si>
    <t>实施单位</t>
  </si>
  <si>
    <t>项目资金（万元）</t>
  </si>
  <si>
    <t>年初</t>
  </si>
  <si>
    <t>全年</t>
  </si>
  <si>
    <t>执行率(%)</t>
  </si>
  <si>
    <t>预算数</t>
  </si>
  <si>
    <t>执行数</t>
  </si>
  <si>
    <t>年度资金总额　</t>
  </si>
  <si>
    <t>其中：当年财政拨款　</t>
  </si>
  <si>
    <t>上年结转资金　</t>
  </si>
  <si>
    <t>其他资金</t>
  </si>
  <si>
    <t>实际完成情况</t>
  </si>
  <si>
    <t>绩效
指标</t>
  </si>
  <si>
    <t>一级
指标</t>
  </si>
  <si>
    <t>二级
指标</t>
  </si>
  <si>
    <t>年度指标值</t>
  </si>
  <si>
    <t>偏差原因分析及改进措施</t>
  </si>
  <si>
    <t>产出指标（50分)</t>
  </si>
  <si>
    <t>数量 指标</t>
  </si>
  <si>
    <t>190万</t>
  </si>
  <si>
    <t>财政资金紧张，经费下达压缩至70万。</t>
  </si>
  <si>
    <t>郴州新闻网全年发稿量</t>
  </si>
  <si>
    <t>质量
指标</t>
  </si>
  <si>
    <t>时效 指标</t>
  </si>
  <si>
    <t>成本 指标</t>
  </si>
  <si>
    <t>效益
指标
（30分）</t>
  </si>
  <si>
    <t xml:space="preserve">社会
效益
指标
</t>
  </si>
  <si>
    <t>郴州新闻网、“今日郴州”客户端等平台正常运行天数</t>
  </si>
  <si>
    <t>365天</t>
  </si>
  <si>
    <t xml:space="preserve">生态
效益
指标
</t>
  </si>
  <si>
    <t>可持续影响
指标</t>
  </si>
  <si>
    <t>满意度
指标（10分）</t>
  </si>
  <si>
    <t>1.我单位所有物资采购和领用都归口到行政管理部1名物资采购员和1名资产管理员负责，严格按程序申报采购和领用物资，厉行节约，反对浪费。                                                           2.制定报社节约用水、安全用电等管理制度，要求每一个部室员工节约水电，做到“人离关机断电”。                                     3.所有项目建设、物资采购、车辆维修、公务接待等开支都实行事前申报、从严审批，加强监督管理，控制开支成本。                                 4、联合食堂工作人员，监督员工用餐情况，坚决执行“光盘”行动。</t>
    <phoneticPr fontId="25" type="noConversion"/>
  </si>
  <si>
    <t>郴州新闻网、“今日郴州”客户端等新媒体平台新闻推送</t>
    <phoneticPr fontId="25" type="noConversion"/>
  </si>
  <si>
    <t>全年累计达9504条</t>
    <phoneticPr fontId="25" type="noConversion"/>
  </si>
  <si>
    <t>达100%</t>
    <phoneticPr fontId="25" type="noConversion"/>
  </si>
  <si>
    <t>郴州新闻网信息数据全年访问量</t>
    <phoneticPr fontId="25" type="noConversion"/>
  </si>
  <si>
    <t>达60万次</t>
    <phoneticPr fontId="25" type="noConversion"/>
  </si>
  <si>
    <t>极个别稿件存在个别用字失误，需再加强稿件审查。</t>
    <phoneticPr fontId="25" type="noConversion"/>
  </si>
  <si>
    <t>达4.5万份</t>
    <phoneticPr fontId="25" type="noConversion"/>
  </si>
  <si>
    <t>所用材料均达国家标准</t>
    <phoneticPr fontId="25" type="noConversion"/>
  </si>
  <si>
    <t>≤55分贝</t>
    <phoneticPr fontId="25" type="noConversion"/>
  </si>
  <si>
    <t>印刷出错率≤1%</t>
    <phoneticPr fontId="25" type="noConversion"/>
  </si>
  <si>
    <t>4.8万份</t>
    <phoneticPr fontId="25" type="noConversion"/>
  </si>
  <si>
    <t>100%达标</t>
    <phoneticPr fontId="25" type="noConversion"/>
  </si>
  <si>
    <t>40分贝</t>
    <phoneticPr fontId="25" type="noConversion"/>
  </si>
  <si>
    <t>CTP版报废率</t>
    <phoneticPr fontId="25" type="noConversion"/>
  </si>
  <si>
    <t>&lt;3%</t>
    <phoneticPr fontId="25" type="noConversion"/>
  </si>
  <si>
    <t>正点出报率</t>
    <phoneticPr fontId="25" type="noConversion"/>
  </si>
  <si>
    <t>党报11个县市区164个村委会和社区全覆盖全覆盖</t>
    <phoneticPr fontId="25" type="noConversion"/>
  </si>
  <si>
    <t>达100%</t>
    <phoneticPr fontId="25" type="noConversion"/>
  </si>
  <si>
    <t>全年累计达695520次</t>
    <phoneticPr fontId="25" type="noConversion"/>
  </si>
  <si>
    <t>项目年内完成进度</t>
    <phoneticPr fontId="25" type="noConversion"/>
  </si>
  <si>
    <t>因个别指标11月才下达，故未来得及使用。</t>
    <phoneticPr fontId="25" type="noConversion"/>
  </si>
  <si>
    <t>及时发布政府部门及企事业单位的新闻信息</t>
    <phoneticPr fontId="25" type="noConversion"/>
  </si>
  <si>
    <t>及时</t>
    <phoneticPr fontId="25" type="noConversion"/>
  </si>
  <si>
    <t>及时跟踪采访市民反映的问题等</t>
    <phoneticPr fontId="25" type="noConversion"/>
  </si>
  <si>
    <t>政府部门及企事业单位对信息发布满意度</t>
    <phoneticPr fontId="25" type="noConversion"/>
  </si>
  <si>
    <t>市民对其反映问题的跟踪报道满意度</t>
    <phoneticPr fontId="25" type="noConversion"/>
  </si>
  <si>
    <t>新闻报道多方式、多角度、多平台发布，确保更广泛的传播党的声音，正确引导舆论方向。我社在渠道、平台、管理、经营、体制机制等方面逐步走向深度融合，进一步推进郴州日报在新媒体时代的发展速度，增强郴州日报的影响力、传播力。郴州新闻网年点击量突破60万，“郴州发布”微信号在湖南政务微信市级排名中12个月均为第一。</t>
    <phoneticPr fontId="25" type="noConversion"/>
  </si>
  <si>
    <t>圆满完成市委市政府交办的新闻舆论工作任务，“郴州发布”微信号全年连续12个月获评全省市州政务微信公众号第一名。                                                        确保郴州市所有村级党组织最起码都收到了一份《郴州日报》，实现了地方党报在基层党组织的全覆盖，扩大了党报在基层的影响力、引导力、传播力和公信力。                                                                                     及时印刷并派送《郴州日报》给订阅户。                      《郴州日报》所有报纸的数字化入库已完50%；融媒体数据库建设、优化和个性化开发已完成100%。</t>
    <phoneticPr fontId="25" type="noConversion"/>
  </si>
  <si>
    <t>市级预算部门名称</t>
    <phoneticPr fontId="25" type="noConversion"/>
  </si>
  <si>
    <t>郴州日报社</t>
    <phoneticPr fontId="25" type="noConversion"/>
  </si>
  <si>
    <t xml:space="preserve">填表人：李涵溪    填报日期：2020年6月21日    联系电话：0735-2890895    单位负责人签字：                 </t>
    <phoneticPr fontId="25" type="noConversion"/>
  </si>
  <si>
    <t>达9000条</t>
    <phoneticPr fontId="25" type="noConversion"/>
  </si>
  <si>
    <t>70万</t>
    <phoneticPr fontId="25" type="noConversion"/>
  </si>
  <si>
    <t>政府信息公告发布到账金额</t>
    <phoneticPr fontId="25" type="noConversion"/>
  </si>
  <si>
    <t>因民生稿件需要多方采访，故耗时较长。</t>
    <phoneticPr fontId="25" type="noConversion"/>
  </si>
  <si>
    <t xml:space="preserve">目标1：推进我社媒体融合，增强主流媒体的传播力、影响力。
目标2：进一步推广“今日郴州”客户端、“郴州发布”微信号、郴州新闻网等新媒体平台，持续提升我单位新媒体影响力。
目标3：加大创收，同时根据实际情况节约不必要开支，确保郴州日报社持续、良好运营。                                              </t>
    <phoneticPr fontId="25" type="noConversion"/>
  </si>
  <si>
    <t>目标一：完成市委市政府交办的新闻舆论工作任务，及时公开政府信息。                                      目标二：构筑郴州影响力最大的新媒体传播平台，建设新媒体时代核心媒体。                                             目标三：确保全市所有基层村级党组织至少能收到一份《郴州日报》，扩大党报在基层的影响力、引导力、传播力和公信力。                                                    目标四：完成《郴州日报》所有报纸的数字化入库，完成融媒体数据库的建设，并依托大数据技术对数据库进行优化和个性化开发。                                                          目标五：完成《郴州日报》订阅任务，保证《郴州日报》的新闻内容和质量，并将报纸及时派发给订阅户。</t>
    <phoneticPr fontId="25" type="noConversion"/>
  </si>
  <si>
    <t>存在因部分投递员投递不及时、态度恶劣等情况引起的客户投诉。改进措施：由我单位督促并核实问题，并依据合同扣发邮局当年代投费，同时要求对应投递员及时更正错误。</t>
    <phoneticPr fontId="25" type="noConversion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</si>
</sst>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.00_ "/>
    <numFmt numFmtId="178" formatCode="#,##0.00_ "/>
    <numFmt numFmtId="179" formatCode="0.00_);[Red]\(0.00\)"/>
    <numFmt numFmtId="180" formatCode="0.0%"/>
  </numFmts>
  <fonts count="26">
    <font>
      <sz val="11"/>
      <color theme="1"/>
      <name val="宋体"/>
      <charset val="134"/>
      <scheme val="minor"/>
    </font>
    <font>
      <b/>
      <sz val="10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sz val="9"/>
      <color indexed="8"/>
      <name val="仿宋"/>
      <family val="3"/>
      <charset val="134"/>
    </font>
    <font>
      <b/>
      <sz val="9"/>
      <color indexed="8"/>
      <name val="仿宋"/>
      <family val="3"/>
      <charset val="134"/>
    </font>
    <font>
      <sz val="9"/>
      <color indexed="8"/>
      <name val="宋体"/>
      <charset val="134"/>
    </font>
    <font>
      <sz val="16"/>
      <color indexed="8"/>
      <name val="黑体"/>
      <family val="3"/>
      <charset val="134"/>
    </font>
    <font>
      <sz val="18"/>
      <color indexed="8"/>
      <name val="方正小标宋_GBK"/>
      <charset val="134"/>
    </font>
    <font>
      <sz val="9"/>
      <color indexed="8"/>
      <name val="方正小标宋_GBK"/>
      <charset val="134"/>
    </font>
    <font>
      <b/>
      <sz val="10"/>
      <color indexed="8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b/>
      <sz val="11"/>
      <color indexed="8"/>
      <name val="宋体"/>
      <charset val="134"/>
    </font>
    <font>
      <sz val="20"/>
      <color indexed="8"/>
      <name val="方正小标宋_GBK"/>
      <charset val="134"/>
    </font>
    <font>
      <b/>
      <sz val="10.5"/>
      <color indexed="8"/>
      <name val="宋体"/>
      <charset val="13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0.5"/>
      <color indexed="10"/>
      <name val="Times New Roman"/>
      <family val="1"/>
    </font>
    <font>
      <sz val="10.5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仿宋_GB2312"/>
      <charset val="134"/>
    </font>
    <font>
      <b/>
      <sz val="10.5"/>
      <color indexed="8"/>
      <name val="仿宋_GB2312"/>
      <charset val="134"/>
    </font>
    <font>
      <sz val="10.5"/>
      <color indexed="8"/>
      <name val="仿宋_GB2312"/>
      <charset val="134"/>
    </font>
    <font>
      <sz val="10.5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8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9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2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8" fontId="16" fillId="0" borderId="1" xfId="0" applyNumberFormat="1" applyFont="1" applyBorder="1" applyAlignment="1">
      <alignment horizontal="center" vertical="center" wrapText="1"/>
    </xf>
    <xf numFmtId="178" fontId="18" fillId="0" borderId="1" xfId="0" applyNumberFormat="1" applyFont="1" applyBorder="1" applyAlignment="1">
      <alignment horizontal="center" vertical="center" wrapText="1"/>
    </xf>
    <xf numFmtId="178" fontId="17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31"/>
  <sheetViews>
    <sheetView workbookViewId="0">
      <selection activeCell="A23" sqref="A23"/>
    </sheetView>
  </sheetViews>
  <sheetFormatPr defaultColWidth="8.75" defaultRowHeight="13.5"/>
  <cols>
    <col min="1" max="1" width="29.625" customWidth="1"/>
    <col min="5" max="5" width="10" customWidth="1"/>
  </cols>
  <sheetData>
    <row r="1" spans="1:7" ht="20.25">
      <c r="A1" s="23" t="s">
        <v>0</v>
      </c>
    </row>
    <row r="2" spans="1:7" ht="28.5" customHeight="1">
      <c r="A2" s="67" t="s">
        <v>1</v>
      </c>
      <c r="B2" s="67"/>
      <c r="C2" s="67"/>
      <c r="D2" s="67"/>
      <c r="E2" s="67"/>
      <c r="F2" s="67"/>
      <c r="G2" s="67"/>
    </row>
    <row r="3" spans="1:7" ht="20.100000000000001" customHeight="1">
      <c r="A3" s="58" t="s">
        <v>2</v>
      </c>
      <c r="B3" s="59" t="s">
        <v>3</v>
      </c>
      <c r="C3" s="59"/>
      <c r="D3" s="59" t="s">
        <v>4</v>
      </c>
      <c r="E3" s="59"/>
      <c r="F3" s="59" t="s">
        <v>5</v>
      </c>
      <c r="G3" s="59"/>
    </row>
    <row r="4" spans="1:7" ht="20.100000000000001" customHeight="1">
      <c r="A4" s="59"/>
      <c r="B4" s="56">
        <v>90</v>
      </c>
      <c r="C4" s="56"/>
      <c r="D4" s="56">
        <v>77</v>
      </c>
      <c r="E4" s="56"/>
      <c r="F4" s="66">
        <f>D4/B4</f>
        <v>0.85555555555555596</v>
      </c>
      <c r="G4" s="66"/>
    </row>
    <row r="5" spans="1:7" ht="20.100000000000001" customHeight="1">
      <c r="A5" s="30" t="s">
        <v>6</v>
      </c>
      <c r="B5" s="59" t="s">
        <v>7</v>
      </c>
      <c r="C5" s="59"/>
      <c r="D5" s="59" t="s">
        <v>8</v>
      </c>
      <c r="E5" s="59"/>
      <c r="F5" s="59" t="s">
        <v>9</v>
      </c>
      <c r="G5" s="59"/>
    </row>
    <row r="6" spans="1:7" ht="20.100000000000001" customHeight="1">
      <c r="A6" s="32" t="s">
        <v>10</v>
      </c>
      <c r="B6" s="56"/>
      <c r="C6" s="56"/>
      <c r="D6" s="56"/>
      <c r="E6" s="56"/>
      <c r="F6" s="56"/>
      <c r="G6" s="56"/>
    </row>
    <row r="7" spans="1:7" ht="20.100000000000001" customHeight="1">
      <c r="A7" s="33" t="s">
        <v>11</v>
      </c>
      <c r="B7" s="63">
        <v>0</v>
      </c>
      <c r="C7" s="64"/>
      <c r="D7" s="63">
        <v>0</v>
      </c>
      <c r="E7" s="64"/>
      <c r="F7" s="63">
        <v>0</v>
      </c>
      <c r="G7" s="64"/>
    </row>
    <row r="8" spans="1:7" ht="20.100000000000001" customHeight="1">
      <c r="A8" s="33" t="s">
        <v>12</v>
      </c>
      <c r="B8" s="63">
        <v>0</v>
      </c>
      <c r="C8" s="64"/>
      <c r="D8" s="63">
        <v>0</v>
      </c>
      <c r="E8" s="64"/>
      <c r="F8" s="63">
        <v>0</v>
      </c>
      <c r="G8" s="64"/>
    </row>
    <row r="9" spans="1:7" ht="20.100000000000001" customHeight="1">
      <c r="A9" s="33" t="s">
        <v>13</v>
      </c>
      <c r="B9" s="63">
        <v>0</v>
      </c>
      <c r="C9" s="64"/>
      <c r="D9" s="63">
        <v>0</v>
      </c>
      <c r="E9" s="64"/>
      <c r="F9" s="63">
        <v>0</v>
      </c>
      <c r="G9" s="64"/>
    </row>
    <row r="10" spans="1:7" ht="20.100000000000001" customHeight="1">
      <c r="A10" s="33" t="s">
        <v>14</v>
      </c>
      <c r="B10" s="63">
        <v>0</v>
      </c>
      <c r="C10" s="64"/>
      <c r="D10" s="63">
        <v>0</v>
      </c>
      <c r="E10" s="64"/>
      <c r="F10" s="63">
        <v>0</v>
      </c>
      <c r="G10" s="64"/>
    </row>
    <row r="11" spans="1:7" ht="20.100000000000001" customHeight="1">
      <c r="A11" s="33" t="s">
        <v>15</v>
      </c>
      <c r="B11" s="63">
        <v>0</v>
      </c>
      <c r="C11" s="64"/>
      <c r="D11" s="63">
        <v>0</v>
      </c>
      <c r="E11" s="64"/>
      <c r="F11" s="63">
        <v>0</v>
      </c>
      <c r="G11" s="64"/>
    </row>
    <row r="12" spans="1:7" s="28" customFormat="1" ht="20.100000000000001" customHeight="1">
      <c r="A12" s="34" t="s">
        <v>16</v>
      </c>
      <c r="B12" s="65"/>
      <c r="C12" s="65"/>
      <c r="D12" s="65"/>
      <c r="E12" s="65"/>
      <c r="F12" s="65"/>
      <c r="G12" s="65"/>
    </row>
    <row r="13" spans="1:7" ht="20.100000000000001" customHeight="1">
      <c r="A13" s="33" t="s">
        <v>17</v>
      </c>
      <c r="B13" s="62" t="s">
        <v>18</v>
      </c>
      <c r="C13" s="62"/>
      <c r="D13" s="60" t="s">
        <v>19</v>
      </c>
      <c r="E13" s="60"/>
      <c r="F13" s="60" t="s">
        <v>20</v>
      </c>
      <c r="G13" s="60"/>
    </row>
    <row r="14" spans="1:7" ht="20.100000000000001" customHeight="1">
      <c r="A14" s="33" t="s">
        <v>21</v>
      </c>
      <c r="B14" s="61"/>
      <c r="C14" s="61"/>
      <c r="D14" s="60"/>
      <c r="E14" s="60"/>
      <c r="F14" s="60"/>
      <c r="G14" s="60"/>
    </row>
    <row r="15" spans="1:7" ht="30" customHeight="1">
      <c r="A15" s="33" t="s">
        <v>22</v>
      </c>
      <c r="B15" s="61"/>
      <c r="C15" s="61"/>
      <c r="D15" s="60"/>
      <c r="E15" s="60"/>
      <c r="F15" s="60"/>
      <c r="G15" s="60"/>
    </row>
    <row r="16" spans="1:7" ht="20.100000000000001" customHeight="1">
      <c r="A16" s="35" t="s">
        <v>23</v>
      </c>
      <c r="B16" s="61"/>
      <c r="C16" s="61"/>
      <c r="D16" s="60"/>
      <c r="E16" s="60"/>
      <c r="F16" s="60"/>
      <c r="G16" s="60"/>
    </row>
    <row r="17" spans="1:7" ht="20.100000000000001" customHeight="1">
      <c r="A17" s="36" t="s">
        <v>24</v>
      </c>
      <c r="B17" s="61"/>
      <c r="C17" s="61"/>
      <c r="D17" s="60"/>
      <c r="E17" s="60"/>
      <c r="F17" s="60"/>
      <c r="G17" s="60"/>
    </row>
    <row r="18" spans="1:7" ht="27.75" customHeight="1">
      <c r="A18" s="32" t="s">
        <v>25</v>
      </c>
      <c r="B18" s="55" t="s">
        <v>26</v>
      </c>
      <c r="C18" s="55"/>
      <c r="D18" s="56" t="s">
        <v>27</v>
      </c>
      <c r="E18" s="56"/>
      <c r="F18" s="55" t="s">
        <v>28</v>
      </c>
      <c r="G18" s="55"/>
    </row>
    <row r="19" spans="1:7" ht="20.100000000000001" customHeight="1">
      <c r="A19" s="33" t="s">
        <v>29</v>
      </c>
      <c r="B19" s="55" t="s">
        <v>28</v>
      </c>
      <c r="C19" s="55"/>
      <c r="D19" s="55" t="s">
        <v>30</v>
      </c>
      <c r="E19" s="55"/>
      <c r="F19" s="55" t="s">
        <v>28</v>
      </c>
      <c r="G19" s="55"/>
    </row>
    <row r="20" spans="1:7" ht="20.100000000000001" customHeight="1">
      <c r="A20" s="33" t="s">
        <v>31</v>
      </c>
      <c r="B20" s="55" t="s">
        <v>28</v>
      </c>
      <c r="C20" s="55"/>
      <c r="D20" s="55" t="s">
        <v>28</v>
      </c>
      <c r="E20" s="55"/>
      <c r="F20" s="55" t="s">
        <v>28</v>
      </c>
      <c r="G20" s="55"/>
    </row>
    <row r="21" spans="1:7" ht="20.100000000000001" customHeight="1">
      <c r="A21" s="33" t="s">
        <v>32</v>
      </c>
      <c r="B21" s="55" t="s">
        <v>28</v>
      </c>
      <c r="C21" s="55"/>
      <c r="D21" s="55" t="s">
        <v>33</v>
      </c>
      <c r="E21" s="55"/>
      <c r="F21" s="55" t="s">
        <v>28</v>
      </c>
      <c r="G21" s="55"/>
    </row>
    <row r="22" spans="1:7" ht="20.100000000000001" customHeight="1">
      <c r="A22" s="32" t="s">
        <v>34</v>
      </c>
      <c r="B22" s="56" t="s">
        <v>35</v>
      </c>
      <c r="C22" s="56"/>
      <c r="D22" s="56" t="s">
        <v>36</v>
      </c>
      <c r="E22" s="56"/>
      <c r="F22" s="56" t="s">
        <v>37</v>
      </c>
      <c r="G22" s="56"/>
    </row>
    <row r="23" spans="1:7" ht="20.100000000000001" customHeight="1">
      <c r="A23" s="32" t="s">
        <v>38</v>
      </c>
      <c r="B23" s="56" t="s">
        <v>39</v>
      </c>
      <c r="C23" s="56"/>
      <c r="D23" s="60"/>
      <c r="E23" s="60"/>
      <c r="F23" s="60"/>
      <c r="G23" s="60"/>
    </row>
    <row r="24" spans="1:7" s="29" customFormat="1" ht="20.100000000000001" customHeight="1">
      <c r="A24" s="30" t="s">
        <v>40</v>
      </c>
      <c r="B24" s="30" t="s">
        <v>41</v>
      </c>
      <c r="C24" s="58" t="s">
        <v>42</v>
      </c>
      <c r="D24" s="58" t="s">
        <v>43</v>
      </c>
      <c r="E24" s="58" t="s">
        <v>44</v>
      </c>
      <c r="F24" s="58" t="s">
        <v>45</v>
      </c>
      <c r="G24" s="58" t="s">
        <v>46</v>
      </c>
    </row>
    <row r="25" spans="1:7" ht="20.100000000000001" customHeight="1">
      <c r="A25" s="31" t="s">
        <v>47</v>
      </c>
      <c r="B25" s="37" t="s">
        <v>48</v>
      </c>
      <c r="C25" s="56"/>
      <c r="D25" s="56"/>
      <c r="E25" s="56"/>
      <c r="F25" s="56"/>
      <c r="G25" s="56"/>
    </row>
    <row r="26" spans="1:7" ht="20.100000000000001" customHeight="1">
      <c r="A26" s="38" t="s">
        <v>49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</row>
    <row r="27" spans="1:7" ht="125.1" customHeight="1">
      <c r="A27" s="30" t="s">
        <v>50</v>
      </c>
      <c r="B27" s="52" t="s">
        <v>163</v>
      </c>
      <c r="C27" s="53"/>
      <c r="D27" s="53"/>
      <c r="E27" s="53"/>
      <c r="F27" s="53"/>
      <c r="G27" s="53"/>
    </row>
    <row r="28" spans="1:7" ht="38.1" customHeight="1">
      <c r="A28" s="54" t="s">
        <v>51</v>
      </c>
      <c r="B28" s="54"/>
      <c r="C28" s="54"/>
      <c r="D28" s="54"/>
      <c r="E28" s="54"/>
      <c r="F28" s="54"/>
      <c r="G28" s="54"/>
    </row>
    <row r="29" spans="1:7" ht="20.100000000000001" customHeight="1">
      <c r="A29" s="40" t="s">
        <v>52</v>
      </c>
    </row>
    <row r="30" spans="1:7" ht="20.100000000000001" customHeight="1">
      <c r="A30" s="57" t="s">
        <v>53</v>
      </c>
      <c r="B30" s="57"/>
      <c r="C30" s="57"/>
      <c r="D30" s="57"/>
      <c r="E30" s="57"/>
      <c r="F30" s="57"/>
      <c r="G30" s="57"/>
    </row>
    <row r="31" spans="1:7" ht="20.100000000000001" customHeight="1"/>
  </sheetData>
  <mergeCells count="73">
    <mergeCell ref="B4:C4"/>
    <mergeCell ref="D4:E4"/>
    <mergeCell ref="F4:G4"/>
    <mergeCell ref="A2:G2"/>
    <mergeCell ref="B3:C3"/>
    <mergeCell ref="D3:E3"/>
    <mergeCell ref="F3:G3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A30:G30"/>
    <mergeCell ref="A3:A4"/>
    <mergeCell ref="C24:C25"/>
    <mergeCell ref="D24:D25"/>
    <mergeCell ref="E24:E25"/>
    <mergeCell ref="F24:F25"/>
    <mergeCell ref="G24:G25"/>
    <mergeCell ref="B23:C23"/>
    <mergeCell ref="D23:E23"/>
    <mergeCell ref="F23:G23"/>
    <mergeCell ref="B27:G27"/>
    <mergeCell ref="A28:G28"/>
    <mergeCell ref="B21:C21"/>
    <mergeCell ref="D21:E21"/>
    <mergeCell ref="F21:G21"/>
    <mergeCell ref="B22:C22"/>
    <mergeCell ref="D22:E22"/>
    <mergeCell ref="F22:G22"/>
  </mergeCells>
  <phoneticPr fontId="25" type="noConversion"/>
  <pageMargins left="0.74791666666666701" right="0.74791666666666701" top="0.78680555555555598" bottom="0.39305555555555599" header="0.51180555555555596" footer="0.196527777777778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3"/>
  <sheetViews>
    <sheetView tabSelected="1" topLeftCell="B13" workbookViewId="0">
      <selection activeCell="G19" sqref="G19"/>
    </sheetView>
  </sheetViews>
  <sheetFormatPr defaultColWidth="8.75" defaultRowHeight="13.5"/>
  <cols>
    <col min="1" max="1" width="8.375" style="5" customWidth="1"/>
    <col min="2" max="4" width="8.75" style="5"/>
    <col min="5" max="5" width="6.875" style="5" customWidth="1"/>
    <col min="6" max="6" width="8.75" style="5"/>
    <col min="7" max="7" width="11.625" style="5" customWidth="1"/>
    <col min="8" max="8" width="8.75" style="7"/>
    <col min="9" max="9" width="7.25" style="7" customWidth="1"/>
    <col min="10" max="10" width="13.5" style="5" customWidth="1"/>
    <col min="11" max="16384" width="8.75" style="5"/>
  </cols>
  <sheetData>
    <row r="1" spans="1:10" ht="20.25">
      <c r="A1" s="8" t="s">
        <v>54</v>
      </c>
    </row>
    <row r="2" spans="1:10" ht="22.5">
      <c r="A2" s="91" t="s">
        <v>55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24">
      <c r="A3" s="11" t="s">
        <v>192</v>
      </c>
      <c r="B3" s="92" t="s">
        <v>193</v>
      </c>
      <c r="C3" s="92"/>
      <c r="D3" s="92"/>
      <c r="E3" s="92"/>
      <c r="F3" s="92"/>
      <c r="G3" s="92"/>
      <c r="H3" s="92"/>
      <c r="I3" s="92"/>
      <c r="J3" s="92"/>
    </row>
    <row r="4" spans="1:10">
      <c r="A4" s="69" t="s">
        <v>56</v>
      </c>
      <c r="B4" s="69"/>
      <c r="C4" s="69"/>
      <c r="D4" s="10" t="s">
        <v>57</v>
      </c>
      <c r="E4" s="85" t="s">
        <v>58</v>
      </c>
      <c r="F4" s="93"/>
      <c r="G4" s="41" t="s">
        <v>59</v>
      </c>
      <c r="H4" s="41" t="s">
        <v>60</v>
      </c>
      <c r="I4" s="41" t="s">
        <v>61</v>
      </c>
      <c r="J4" s="41" t="s">
        <v>62</v>
      </c>
    </row>
    <row r="5" spans="1:10">
      <c r="A5" s="69"/>
      <c r="B5" s="69" t="s">
        <v>63</v>
      </c>
      <c r="C5" s="69"/>
      <c r="D5" s="24">
        <v>5671.78</v>
      </c>
      <c r="E5" s="88">
        <v>5239.18</v>
      </c>
      <c r="F5" s="89"/>
      <c r="G5" s="24">
        <v>5159.9799999999996</v>
      </c>
      <c r="H5" s="24">
        <v>10</v>
      </c>
      <c r="I5" s="27">
        <f>G5/E5</f>
        <v>0.98488313056623356</v>
      </c>
      <c r="J5" s="13">
        <f>H5*I5</f>
        <v>9.8488313056623351</v>
      </c>
    </row>
    <row r="6" spans="1:10">
      <c r="A6" s="69"/>
      <c r="B6" s="70" t="s">
        <v>64</v>
      </c>
      <c r="C6" s="90"/>
      <c r="D6" s="90"/>
      <c r="E6" s="90"/>
      <c r="F6" s="71"/>
      <c r="G6" s="68" t="s">
        <v>65</v>
      </c>
      <c r="H6" s="69"/>
      <c r="I6" s="69"/>
      <c r="J6" s="68"/>
    </row>
    <row r="7" spans="1:10">
      <c r="A7" s="69"/>
      <c r="B7" s="85" t="s">
        <v>66</v>
      </c>
      <c r="C7" s="86"/>
      <c r="D7" s="86"/>
      <c r="E7" s="87">
        <v>897.07</v>
      </c>
      <c r="F7" s="87"/>
      <c r="G7" s="85" t="s">
        <v>67</v>
      </c>
      <c r="H7" s="86"/>
      <c r="I7" s="86"/>
      <c r="J7" s="14">
        <v>4825.26</v>
      </c>
    </row>
    <row r="8" spans="1:10">
      <c r="A8" s="69"/>
      <c r="B8" s="85" t="s">
        <v>68</v>
      </c>
      <c r="C8" s="86"/>
      <c r="D8" s="86"/>
      <c r="E8" s="87"/>
      <c r="F8" s="87"/>
      <c r="G8" s="85" t="s">
        <v>69</v>
      </c>
      <c r="H8" s="86"/>
      <c r="I8" s="86"/>
      <c r="J8" s="14">
        <v>334.72</v>
      </c>
    </row>
    <row r="9" spans="1:10">
      <c r="A9" s="69"/>
      <c r="B9" s="85" t="s">
        <v>70</v>
      </c>
      <c r="C9" s="86"/>
      <c r="D9" s="86"/>
      <c r="E9" s="87"/>
      <c r="F9" s="87"/>
      <c r="G9" s="85"/>
      <c r="H9" s="86"/>
      <c r="I9" s="86"/>
      <c r="J9" s="14"/>
    </row>
    <row r="10" spans="1:10">
      <c r="A10" s="69"/>
      <c r="B10" s="85" t="s">
        <v>71</v>
      </c>
      <c r="C10" s="86"/>
      <c r="D10" s="86"/>
      <c r="E10" s="87">
        <v>4342.1099999999997</v>
      </c>
      <c r="F10" s="87"/>
      <c r="G10" s="85"/>
      <c r="H10" s="86"/>
      <c r="I10" s="86"/>
      <c r="J10" s="14"/>
    </row>
    <row r="11" spans="1:10">
      <c r="A11" s="69" t="s">
        <v>72</v>
      </c>
      <c r="B11" s="69" t="s">
        <v>73</v>
      </c>
      <c r="C11" s="69"/>
      <c r="D11" s="69"/>
      <c r="E11" s="69"/>
      <c r="F11" s="69"/>
      <c r="G11" s="69" t="s">
        <v>74</v>
      </c>
      <c r="H11" s="69"/>
      <c r="I11" s="69"/>
      <c r="J11" s="69"/>
    </row>
    <row r="12" spans="1:10" ht="33" customHeight="1">
      <c r="A12" s="69"/>
      <c r="B12" s="72" t="s">
        <v>199</v>
      </c>
      <c r="C12" s="73"/>
      <c r="D12" s="73"/>
      <c r="E12" s="73"/>
      <c r="F12" s="74"/>
      <c r="G12" s="72" t="s">
        <v>190</v>
      </c>
      <c r="H12" s="73"/>
      <c r="I12" s="73"/>
      <c r="J12" s="74"/>
    </row>
    <row r="13" spans="1:10" ht="30" customHeight="1">
      <c r="A13" s="69"/>
      <c r="B13" s="75"/>
      <c r="C13" s="76"/>
      <c r="D13" s="76"/>
      <c r="E13" s="76"/>
      <c r="F13" s="77"/>
      <c r="G13" s="75"/>
      <c r="H13" s="76"/>
      <c r="I13" s="76"/>
      <c r="J13" s="77"/>
    </row>
    <row r="14" spans="1:10" ht="31.5" customHeight="1">
      <c r="A14" s="69"/>
      <c r="B14" s="78"/>
      <c r="C14" s="79"/>
      <c r="D14" s="79"/>
      <c r="E14" s="79"/>
      <c r="F14" s="80"/>
      <c r="G14" s="78"/>
      <c r="H14" s="79"/>
      <c r="I14" s="79"/>
      <c r="J14" s="80"/>
    </row>
    <row r="15" spans="1:10" ht="24">
      <c r="A15" s="16" t="s">
        <v>75</v>
      </c>
      <c r="B15" s="10" t="s">
        <v>76</v>
      </c>
      <c r="C15" s="10" t="s">
        <v>77</v>
      </c>
      <c r="D15" s="69" t="s">
        <v>78</v>
      </c>
      <c r="E15" s="69"/>
      <c r="F15" s="10" t="s">
        <v>79</v>
      </c>
      <c r="G15" s="10" t="s">
        <v>80</v>
      </c>
      <c r="H15" s="10" t="s">
        <v>60</v>
      </c>
      <c r="I15" s="10" t="s">
        <v>62</v>
      </c>
      <c r="J15" s="10" t="s">
        <v>81</v>
      </c>
    </row>
    <row r="16" spans="1:10" ht="24">
      <c r="A16" s="81" t="s">
        <v>75</v>
      </c>
      <c r="B16" s="81" t="s">
        <v>82</v>
      </c>
      <c r="C16" s="69" t="s">
        <v>83</v>
      </c>
      <c r="D16" s="68" t="s">
        <v>84</v>
      </c>
      <c r="E16" s="68"/>
      <c r="F16" s="17" t="s">
        <v>85</v>
      </c>
      <c r="G16" s="26" t="s">
        <v>86</v>
      </c>
      <c r="H16" s="10">
        <v>6</v>
      </c>
      <c r="I16" s="10">
        <v>5.96</v>
      </c>
      <c r="J16" s="11" t="s">
        <v>87</v>
      </c>
    </row>
    <row r="17" spans="1:10" ht="32.25" customHeight="1">
      <c r="A17" s="84"/>
      <c r="B17" s="84"/>
      <c r="C17" s="69"/>
      <c r="D17" s="70" t="s">
        <v>167</v>
      </c>
      <c r="E17" s="71"/>
      <c r="F17" s="17" t="s">
        <v>168</v>
      </c>
      <c r="G17" s="10" t="s">
        <v>182</v>
      </c>
      <c r="H17" s="10">
        <v>6</v>
      </c>
      <c r="I17" s="10">
        <v>5</v>
      </c>
      <c r="J17" s="11"/>
    </row>
    <row r="18" spans="1:10" ht="24">
      <c r="A18" s="84"/>
      <c r="B18" s="84"/>
      <c r="C18" s="69" t="s">
        <v>89</v>
      </c>
      <c r="D18" s="68" t="s">
        <v>90</v>
      </c>
      <c r="E18" s="68"/>
      <c r="F18" s="10" t="s">
        <v>173</v>
      </c>
      <c r="G18" s="25">
        <v>0</v>
      </c>
      <c r="H18" s="10">
        <v>6</v>
      </c>
      <c r="I18" s="10">
        <v>5</v>
      </c>
      <c r="J18" s="11"/>
    </row>
    <row r="19" spans="1:10" ht="48">
      <c r="A19" s="84"/>
      <c r="B19" s="84"/>
      <c r="C19" s="69"/>
      <c r="D19" s="68" t="s">
        <v>92</v>
      </c>
      <c r="E19" s="68"/>
      <c r="F19" s="10" t="s">
        <v>93</v>
      </c>
      <c r="G19" s="25">
        <v>0.99</v>
      </c>
      <c r="H19" s="10">
        <v>6</v>
      </c>
      <c r="I19" s="10">
        <v>5.94</v>
      </c>
      <c r="J19" s="11" t="s">
        <v>169</v>
      </c>
    </row>
    <row r="20" spans="1:10" ht="132">
      <c r="A20" s="84"/>
      <c r="B20" s="84"/>
      <c r="C20" s="81" t="s">
        <v>94</v>
      </c>
      <c r="D20" s="68" t="s">
        <v>95</v>
      </c>
      <c r="E20" s="68"/>
      <c r="F20" s="10" t="s">
        <v>96</v>
      </c>
      <c r="G20" s="25">
        <v>0.82</v>
      </c>
      <c r="H20" s="10">
        <v>8</v>
      </c>
      <c r="I20" s="10">
        <v>6.56</v>
      </c>
      <c r="J20" s="11" t="s">
        <v>97</v>
      </c>
    </row>
    <row r="21" spans="1:10" ht="24">
      <c r="A21" s="84"/>
      <c r="B21" s="84"/>
      <c r="C21" s="82"/>
      <c r="D21" s="68" t="s">
        <v>98</v>
      </c>
      <c r="E21" s="68"/>
      <c r="F21" s="25" t="s">
        <v>99</v>
      </c>
      <c r="G21" s="26">
        <v>1</v>
      </c>
      <c r="H21" s="10">
        <v>8</v>
      </c>
      <c r="I21" s="10">
        <v>8</v>
      </c>
      <c r="J21" s="11"/>
    </row>
    <row r="22" spans="1:10" ht="13.5" customHeight="1">
      <c r="A22" s="84"/>
      <c r="B22" s="84"/>
      <c r="C22" s="41" t="s">
        <v>100</v>
      </c>
      <c r="D22" s="68" t="s">
        <v>101</v>
      </c>
      <c r="E22" s="68"/>
      <c r="F22" s="25" t="s">
        <v>170</v>
      </c>
      <c r="G22" s="10" t="s">
        <v>174</v>
      </c>
      <c r="H22" s="10">
        <v>10</v>
      </c>
      <c r="I22" s="10">
        <v>10</v>
      </c>
      <c r="J22" s="11"/>
    </row>
    <row r="23" spans="1:10" ht="96">
      <c r="A23" s="84"/>
      <c r="B23" s="69" t="s">
        <v>102</v>
      </c>
      <c r="C23" s="69" t="s">
        <v>103</v>
      </c>
      <c r="D23" s="68" t="s">
        <v>104</v>
      </c>
      <c r="E23" s="68"/>
      <c r="F23" s="17" t="s">
        <v>105</v>
      </c>
      <c r="G23" s="10" t="s">
        <v>106</v>
      </c>
      <c r="H23" s="10">
        <v>7</v>
      </c>
      <c r="I23" s="10">
        <v>6.7</v>
      </c>
      <c r="J23" s="11" t="s">
        <v>107</v>
      </c>
    </row>
    <row r="24" spans="1:10" ht="72">
      <c r="A24" s="84"/>
      <c r="B24" s="69"/>
      <c r="C24" s="69"/>
      <c r="D24" s="68" t="s">
        <v>108</v>
      </c>
      <c r="E24" s="68"/>
      <c r="F24" s="17" t="s">
        <v>109</v>
      </c>
      <c r="G24" s="10" t="s">
        <v>88</v>
      </c>
      <c r="H24" s="10">
        <v>7</v>
      </c>
      <c r="I24" s="10">
        <v>6.97</v>
      </c>
      <c r="J24" s="11" t="s">
        <v>110</v>
      </c>
    </row>
    <row r="25" spans="1:10" ht="41.25" customHeight="1">
      <c r="A25" s="84"/>
      <c r="B25" s="69"/>
      <c r="C25" s="10" t="s">
        <v>111</v>
      </c>
      <c r="D25" s="68" t="s">
        <v>112</v>
      </c>
      <c r="E25" s="68"/>
      <c r="F25" s="25">
        <v>1</v>
      </c>
      <c r="G25" s="25">
        <v>1</v>
      </c>
      <c r="H25" s="10">
        <v>4</v>
      </c>
      <c r="I25" s="10">
        <v>4</v>
      </c>
      <c r="J25" s="10"/>
    </row>
    <row r="26" spans="1:10" ht="24">
      <c r="A26" s="84"/>
      <c r="B26" s="69"/>
      <c r="C26" s="69" t="s">
        <v>113</v>
      </c>
      <c r="D26" s="70" t="s">
        <v>114</v>
      </c>
      <c r="E26" s="71"/>
      <c r="F26" s="10" t="s">
        <v>171</v>
      </c>
      <c r="G26" s="10" t="s">
        <v>175</v>
      </c>
      <c r="H26" s="10">
        <v>4</v>
      </c>
      <c r="I26" s="10">
        <v>4</v>
      </c>
      <c r="J26" s="10"/>
    </row>
    <row r="27" spans="1:10" ht="28.5" customHeight="1">
      <c r="A27" s="84"/>
      <c r="B27" s="69"/>
      <c r="C27" s="69"/>
      <c r="D27" s="70" t="s">
        <v>115</v>
      </c>
      <c r="E27" s="71"/>
      <c r="F27" s="10" t="s">
        <v>172</v>
      </c>
      <c r="G27" s="10" t="s">
        <v>176</v>
      </c>
      <c r="H27" s="10">
        <v>4</v>
      </c>
      <c r="I27" s="10">
        <v>4</v>
      </c>
      <c r="J27" s="10"/>
    </row>
    <row r="28" spans="1:10" ht="36">
      <c r="A28" s="84"/>
      <c r="B28" s="69"/>
      <c r="C28" s="10" t="s">
        <v>116</v>
      </c>
      <c r="D28" s="68" t="s">
        <v>117</v>
      </c>
      <c r="E28" s="68"/>
      <c r="F28" s="10" t="s">
        <v>118</v>
      </c>
      <c r="G28" s="10" t="s">
        <v>119</v>
      </c>
      <c r="H28" s="10">
        <v>4</v>
      </c>
      <c r="I28" s="10">
        <v>4</v>
      </c>
      <c r="J28" s="10"/>
    </row>
    <row r="29" spans="1:10" ht="132">
      <c r="A29" s="84"/>
      <c r="B29" s="69" t="s">
        <v>120</v>
      </c>
      <c r="C29" s="69" t="s">
        <v>121</v>
      </c>
      <c r="D29" s="68" t="s">
        <v>122</v>
      </c>
      <c r="E29" s="68"/>
      <c r="F29" s="10" t="s">
        <v>91</v>
      </c>
      <c r="G29" s="25">
        <v>0.82</v>
      </c>
      <c r="H29" s="10">
        <v>5</v>
      </c>
      <c r="I29" s="10">
        <v>4.0999999999999996</v>
      </c>
      <c r="J29" s="11" t="s">
        <v>201</v>
      </c>
    </row>
    <row r="30" spans="1:10" ht="48" customHeight="1">
      <c r="A30" s="82"/>
      <c r="B30" s="69"/>
      <c r="C30" s="69"/>
      <c r="D30" s="68" t="s">
        <v>164</v>
      </c>
      <c r="E30" s="68"/>
      <c r="F30" s="10" t="s">
        <v>123</v>
      </c>
      <c r="G30" s="25">
        <v>1</v>
      </c>
      <c r="H30" s="10">
        <v>5</v>
      </c>
      <c r="I30" s="10">
        <v>5</v>
      </c>
      <c r="J30" s="11"/>
    </row>
    <row r="31" spans="1:10">
      <c r="A31" s="69" t="s">
        <v>124</v>
      </c>
      <c r="B31" s="69"/>
      <c r="C31" s="69"/>
      <c r="D31" s="69"/>
      <c r="E31" s="69"/>
      <c r="F31" s="69"/>
      <c r="G31" s="69"/>
      <c r="H31" s="13">
        <f>SUM(H16:H30)+H5</f>
        <v>100</v>
      </c>
      <c r="I31" s="13">
        <f>SUM(I16:I30)+J5</f>
        <v>95.07883130566232</v>
      </c>
      <c r="J31" s="11"/>
    </row>
    <row r="32" spans="1:10">
      <c r="A32" s="43" t="s">
        <v>52</v>
      </c>
      <c r="B32" s="44"/>
      <c r="C32" s="44"/>
      <c r="D32" s="44"/>
      <c r="E32" s="44"/>
      <c r="F32" s="44"/>
      <c r="G32" s="44"/>
      <c r="H32" s="45"/>
      <c r="I32" s="45"/>
      <c r="J32" s="44"/>
    </row>
    <row r="33" spans="1:10">
      <c r="A33" s="83"/>
      <c r="B33" s="83"/>
      <c r="C33" s="83"/>
      <c r="D33" s="83"/>
      <c r="E33" s="83"/>
      <c r="F33" s="83"/>
      <c r="G33" s="83"/>
      <c r="H33" s="83"/>
      <c r="I33" s="83"/>
      <c r="J33" s="83"/>
    </row>
  </sheetData>
  <mergeCells count="54">
    <mergeCell ref="A2:J2"/>
    <mergeCell ref="B3:J3"/>
    <mergeCell ref="B4:C4"/>
    <mergeCell ref="E4:F4"/>
    <mergeCell ref="B8:D8"/>
    <mergeCell ref="E8:F8"/>
    <mergeCell ref="G8:I8"/>
    <mergeCell ref="B5:C5"/>
    <mergeCell ref="E5:F5"/>
    <mergeCell ref="B6:F6"/>
    <mergeCell ref="G6:J6"/>
    <mergeCell ref="B7:D7"/>
    <mergeCell ref="E7:F7"/>
    <mergeCell ref="G7:I7"/>
    <mergeCell ref="D19:E19"/>
    <mergeCell ref="B10:D10"/>
    <mergeCell ref="E10:F10"/>
    <mergeCell ref="G10:I10"/>
    <mergeCell ref="B11:F11"/>
    <mergeCell ref="G11:J11"/>
    <mergeCell ref="D15:E15"/>
    <mergeCell ref="D16:E16"/>
    <mergeCell ref="D17:E17"/>
    <mergeCell ref="D18:E18"/>
    <mergeCell ref="B9:D9"/>
    <mergeCell ref="E9:F9"/>
    <mergeCell ref="G9:I9"/>
    <mergeCell ref="D22:E22"/>
    <mergeCell ref="D23:E23"/>
    <mergeCell ref="D24:E24"/>
    <mergeCell ref="A33:J33"/>
    <mergeCell ref="A4:A10"/>
    <mergeCell ref="A11:A14"/>
    <mergeCell ref="A16:A30"/>
    <mergeCell ref="B16:B22"/>
    <mergeCell ref="B23:B28"/>
    <mergeCell ref="B29:B30"/>
    <mergeCell ref="B12:F14"/>
    <mergeCell ref="G12:J14"/>
    <mergeCell ref="D28:E28"/>
    <mergeCell ref="D29:E29"/>
    <mergeCell ref="C16:C17"/>
    <mergeCell ref="C18:C19"/>
    <mergeCell ref="C20:C21"/>
    <mergeCell ref="D26:E26"/>
    <mergeCell ref="D20:E20"/>
    <mergeCell ref="D21:E21"/>
    <mergeCell ref="D30:E30"/>
    <mergeCell ref="D25:E25"/>
    <mergeCell ref="A31:G31"/>
    <mergeCell ref="C23:C24"/>
    <mergeCell ref="C26:C27"/>
    <mergeCell ref="D27:E27"/>
    <mergeCell ref="C29:C30"/>
  </mergeCells>
  <phoneticPr fontId="25" type="noConversion"/>
  <pageMargins left="0.39370078740157499" right="0.39370078740157499" top="0.78740157480314998" bottom="0.59055118110236204" header="0.511811023622047" footer="0.39370078740157499"/>
  <pageSetup paperSize="9" orientation="portrait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I31"/>
  <sheetViews>
    <sheetView topLeftCell="A19" workbookViewId="0">
      <selection activeCell="E14" sqref="E14"/>
    </sheetView>
  </sheetViews>
  <sheetFormatPr defaultColWidth="8.75" defaultRowHeight="13.5"/>
  <cols>
    <col min="1" max="1" width="5.75" style="5" customWidth="1"/>
    <col min="2" max="2" width="6.375" style="5" customWidth="1"/>
    <col min="3" max="3" width="5.75" style="5" customWidth="1"/>
    <col min="4" max="4" width="15.5" style="6" customWidth="1"/>
    <col min="5" max="6" width="15.5" style="5" customWidth="1"/>
    <col min="7" max="7" width="6.125" style="7" customWidth="1"/>
    <col min="8" max="8" width="9" style="7" customWidth="1"/>
    <col min="9" max="9" width="13.25" style="7" customWidth="1"/>
    <col min="10" max="10" width="5.875" style="5" customWidth="1"/>
    <col min="11" max="11" width="5" style="5" customWidth="1"/>
    <col min="12" max="14" width="6.75" style="5" customWidth="1"/>
    <col min="15" max="15" width="3.25" style="5" customWidth="1"/>
    <col min="16" max="16" width="6.75" style="5" customWidth="1"/>
    <col min="17" max="17" width="3.25" style="5" customWidth="1"/>
    <col min="18" max="21" width="6.75" style="5" customWidth="1"/>
    <col min="22" max="16384" width="8.75" style="5"/>
  </cols>
  <sheetData>
    <row r="1" spans="1:9" ht="21" customHeight="1">
      <c r="A1" s="8" t="s">
        <v>125</v>
      </c>
    </row>
    <row r="2" spans="1:9" ht="29.1" customHeight="1">
      <c r="A2" s="91" t="s">
        <v>126</v>
      </c>
      <c r="B2" s="91"/>
      <c r="C2" s="91"/>
      <c r="D2" s="102"/>
      <c r="E2" s="91"/>
      <c r="F2" s="91"/>
      <c r="G2" s="91"/>
      <c r="H2" s="91"/>
      <c r="I2" s="91"/>
    </row>
    <row r="3" spans="1:9" s="1" customFormat="1" ht="27" customHeight="1">
      <c r="A3" s="92" t="s">
        <v>127</v>
      </c>
      <c r="B3" s="92"/>
      <c r="C3" s="92" t="s">
        <v>128</v>
      </c>
      <c r="D3" s="92"/>
      <c r="E3" s="92"/>
      <c r="F3" s="92"/>
      <c r="G3" s="92"/>
      <c r="H3" s="92"/>
      <c r="I3" s="92"/>
    </row>
    <row r="4" spans="1:9" s="2" customFormat="1" ht="27" customHeight="1">
      <c r="A4" s="69" t="s">
        <v>129</v>
      </c>
      <c r="B4" s="69"/>
      <c r="C4" s="69" t="s">
        <v>130</v>
      </c>
      <c r="D4" s="69"/>
      <c r="E4" s="68"/>
      <c r="F4" s="10" t="s">
        <v>131</v>
      </c>
      <c r="G4" s="69" t="s">
        <v>130</v>
      </c>
      <c r="H4" s="69"/>
      <c r="I4" s="68"/>
    </row>
    <row r="5" spans="1:9" s="2" customFormat="1" ht="21.75" customHeight="1">
      <c r="A5" s="69" t="s">
        <v>132</v>
      </c>
      <c r="B5" s="68"/>
      <c r="C5" s="68"/>
      <c r="D5" s="10" t="s">
        <v>133</v>
      </c>
      <c r="E5" s="10" t="s">
        <v>134</v>
      </c>
      <c r="F5" s="10" t="s">
        <v>134</v>
      </c>
      <c r="G5" s="69" t="s">
        <v>60</v>
      </c>
      <c r="H5" s="69" t="s">
        <v>135</v>
      </c>
      <c r="I5" s="69" t="s">
        <v>62</v>
      </c>
    </row>
    <row r="6" spans="1:9" s="2" customFormat="1" ht="21.75" customHeight="1">
      <c r="A6" s="69"/>
      <c r="B6" s="68"/>
      <c r="C6" s="68"/>
      <c r="D6" s="10" t="s">
        <v>136</v>
      </c>
      <c r="E6" s="10" t="s">
        <v>136</v>
      </c>
      <c r="F6" s="10" t="s">
        <v>137</v>
      </c>
      <c r="G6" s="69"/>
      <c r="H6" s="69"/>
      <c r="I6" s="69"/>
    </row>
    <row r="7" spans="1:9" s="2" customFormat="1" ht="28.5" customHeight="1">
      <c r="A7" s="94"/>
      <c r="B7" s="68" t="s">
        <v>138</v>
      </c>
      <c r="C7" s="68"/>
      <c r="D7" s="12">
        <f>96+66</f>
        <v>162</v>
      </c>
      <c r="E7" s="12">
        <f>59.88+6+92.31+20+35+70+56.85</f>
        <v>340.04</v>
      </c>
      <c r="F7" s="12">
        <f>59.88+0.68+92.31+20+35+70+56.85</f>
        <v>334.72</v>
      </c>
      <c r="G7" s="10">
        <v>10</v>
      </c>
      <c r="H7" s="13">
        <f>F7/E7</f>
        <v>0.98435478179037761</v>
      </c>
      <c r="I7" s="21">
        <f>G7*H7</f>
        <v>9.8435478179037759</v>
      </c>
    </row>
    <row r="8" spans="1:9" s="2" customFormat="1" ht="28.5" customHeight="1">
      <c r="A8" s="69"/>
      <c r="B8" s="68" t="s">
        <v>139</v>
      </c>
      <c r="C8" s="68"/>
      <c r="D8" s="12">
        <f>96+66</f>
        <v>162</v>
      </c>
      <c r="E8" s="12">
        <f>59.88+6+92.31+20+35+70</f>
        <v>283.19</v>
      </c>
      <c r="F8" s="12">
        <f>59.88+0.68+92.31+20+35+70</f>
        <v>277.87</v>
      </c>
      <c r="G8" s="10"/>
      <c r="H8" s="13"/>
      <c r="I8" s="21"/>
    </row>
    <row r="9" spans="1:9" s="2" customFormat="1" ht="27.75" customHeight="1">
      <c r="A9" s="69"/>
      <c r="B9" s="95" t="s">
        <v>140</v>
      </c>
      <c r="C9" s="95"/>
      <c r="D9" s="12"/>
      <c r="E9" s="12">
        <v>56.85</v>
      </c>
      <c r="F9" s="15">
        <v>56.85</v>
      </c>
      <c r="G9" s="10"/>
      <c r="H9" s="13"/>
      <c r="I9" s="21"/>
    </row>
    <row r="10" spans="1:9" s="2" customFormat="1" ht="21" customHeight="1">
      <c r="A10" s="69"/>
      <c r="B10" s="95" t="s">
        <v>141</v>
      </c>
      <c r="C10" s="95"/>
      <c r="D10" s="11"/>
      <c r="E10" s="11"/>
      <c r="F10" s="11"/>
      <c r="G10" s="10"/>
      <c r="H10" s="10"/>
      <c r="I10" s="11"/>
    </row>
    <row r="11" spans="1:9" s="2" customFormat="1" ht="22.5" customHeight="1">
      <c r="A11" s="69" t="s">
        <v>72</v>
      </c>
      <c r="B11" s="69" t="s">
        <v>73</v>
      </c>
      <c r="C11" s="69"/>
      <c r="D11" s="69"/>
      <c r="E11" s="69"/>
      <c r="F11" s="69" t="s">
        <v>142</v>
      </c>
      <c r="G11" s="69"/>
      <c r="H11" s="69"/>
      <c r="I11" s="69"/>
    </row>
    <row r="12" spans="1:9" s="2" customFormat="1" ht="155.25" customHeight="1">
      <c r="A12" s="69"/>
      <c r="B12" s="96" t="s">
        <v>200</v>
      </c>
      <c r="C12" s="97"/>
      <c r="D12" s="97"/>
      <c r="E12" s="98"/>
      <c r="F12" s="99" t="s">
        <v>191</v>
      </c>
      <c r="G12" s="100"/>
      <c r="H12" s="100"/>
      <c r="I12" s="99"/>
    </row>
    <row r="13" spans="1:9" s="3" customFormat="1" ht="24">
      <c r="A13" s="16" t="s">
        <v>143</v>
      </c>
      <c r="B13" s="10" t="s">
        <v>144</v>
      </c>
      <c r="C13" s="10" t="s">
        <v>145</v>
      </c>
      <c r="D13" s="10" t="s">
        <v>78</v>
      </c>
      <c r="E13" s="10" t="s">
        <v>146</v>
      </c>
      <c r="F13" s="10" t="s">
        <v>80</v>
      </c>
      <c r="G13" s="10" t="s">
        <v>60</v>
      </c>
      <c r="H13" s="10" t="s">
        <v>62</v>
      </c>
      <c r="I13" s="10" t="s">
        <v>147</v>
      </c>
    </row>
    <row r="14" spans="1:9" s="3" customFormat="1" ht="36">
      <c r="A14" s="81" t="s">
        <v>143</v>
      </c>
      <c r="B14" s="81" t="s">
        <v>148</v>
      </c>
      <c r="C14" s="69" t="s">
        <v>149</v>
      </c>
      <c r="D14" s="19" t="s">
        <v>197</v>
      </c>
      <c r="E14" s="17" t="s">
        <v>150</v>
      </c>
      <c r="F14" s="17" t="s">
        <v>196</v>
      </c>
      <c r="G14" s="10">
        <v>5</v>
      </c>
      <c r="H14" s="10">
        <v>1.84</v>
      </c>
      <c r="I14" s="11" t="s">
        <v>151</v>
      </c>
    </row>
    <row r="15" spans="1:9" s="3" customFormat="1" ht="36">
      <c r="A15" s="84"/>
      <c r="B15" s="84"/>
      <c r="C15" s="69"/>
      <c r="D15" s="19" t="s">
        <v>180</v>
      </c>
      <c r="E15" s="17" t="s">
        <v>181</v>
      </c>
      <c r="F15" s="42">
        <v>1</v>
      </c>
      <c r="G15" s="10">
        <v>5</v>
      </c>
      <c r="H15" s="10">
        <v>5</v>
      </c>
      <c r="I15" s="11"/>
    </row>
    <row r="16" spans="1:9" s="3" customFormat="1" ht="24">
      <c r="A16" s="84"/>
      <c r="B16" s="84"/>
      <c r="C16" s="69"/>
      <c r="D16" s="19" t="s">
        <v>152</v>
      </c>
      <c r="E16" s="17" t="s">
        <v>195</v>
      </c>
      <c r="F16" s="17" t="s">
        <v>165</v>
      </c>
      <c r="G16" s="10">
        <v>5</v>
      </c>
      <c r="H16" s="10">
        <v>5</v>
      </c>
      <c r="I16" s="11"/>
    </row>
    <row r="17" spans="1:9" s="3" customFormat="1" ht="30" customHeight="1">
      <c r="A17" s="84"/>
      <c r="B17" s="84"/>
      <c r="C17" s="81" t="s">
        <v>153</v>
      </c>
      <c r="D17" s="46" t="s">
        <v>179</v>
      </c>
      <c r="E17" s="10" t="s">
        <v>166</v>
      </c>
      <c r="F17" s="25">
        <v>1</v>
      </c>
      <c r="G17" s="10">
        <v>5</v>
      </c>
      <c r="H17" s="10">
        <v>5</v>
      </c>
      <c r="I17" s="11"/>
    </row>
    <row r="18" spans="1:9" s="3" customFormat="1" ht="30" customHeight="1">
      <c r="A18" s="84"/>
      <c r="B18" s="84"/>
      <c r="C18" s="84"/>
      <c r="D18" s="46" t="s">
        <v>90</v>
      </c>
      <c r="E18" s="10" t="s">
        <v>173</v>
      </c>
      <c r="F18" s="25">
        <v>0</v>
      </c>
      <c r="G18" s="10">
        <v>5</v>
      </c>
      <c r="H18" s="10">
        <v>5</v>
      </c>
      <c r="I18" s="11"/>
    </row>
    <row r="19" spans="1:9" s="3" customFormat="1" ht="36">
      <c r="A19" s="84"/>
      <c r="B19" s="84"/>
      <c r="C19" s="82"/>
      <c r="D19" s="48" t="s">
        <v>158</v>
      </c>
      <c r="E19" s="18" t="s">
        <v>159</v>
      </c>
      <c r="F19" s="10" t="s">
        <v>159</v>
      </c>
      <c r="G19" s="10">
        <v>5</v>
      </c>
      <c r="H19" s="10">
        <v>5</v>
      </c>
      <c r="I19" s="11"/>
    </row>
    <row r="20" spans="1:9" s="3" customFormat="1" ht="36">
      <c r="A20" s="84"/>
      <c r="B20" s="84"/>
      <c r="C20" s="81" t="s">
        <v>154</v>
      </c>
      <c r="D20" s="48" t="s">
        <v>183</v>
      </c>
      <c r="E20" s="18" t="s">
        <v>166</v>
      </c>
      <c r="F20" s="25">
        <v>0.98199999999999998</v>
      </c>
      <c r="G20" s="10">
        <v>5</v>
      </c>
      <c r="H20" s="10">
        <v>4.9000000000000004</v>
      </c>
      <c r="I20" s="11" t="s">
        <v>184</v>
      </c>
    </row>
    <row r="21" spans="1:9" s="3" customFormat="1" ht="132">
      <c r="A21" s="84"/>
      <c r="B21" s="84"/>
      <c r="C21" s="84"/>
      <c r="D21" s="46" t="s">
        <v>95</v>
      </c>
      <c r="E21" s="10" t="s">
        <v>96</v>
      </c>
      <c r="F21" s="25">
        <v>0.82</v>
      </c>
      <c r="G21" s="10">
        <v>5</v>
      </c>
      <c r="H21" s="10">
        <v>4.0999999999999996</v>
      </c>
      <c r="I21" s="11" t="s">
        <v>97</v>
      </c>
    </row>
    <row r="22" spans="1:9" s="3" customFormat="1" ht="30" customHeight="1">
      <c r="A22" s="84"/>
      <c r="B22" s="84"/>
      <c r="C22" s="81" t="s">
        <v>155</v>
      </c>
      <c r="D22" s="47" t="s">
        <v>177</v>
      </c>
      <c r="E22" s="42" t="s">
        <v>178</v>
      </c>
      <c r="F22" s="25">
        <v>0.01</v>
      </c>
      <c r="G22" s="10">
        <v>5</v>
      </c>
      <c r="H22" s="10">
        <v>5</v>
      </c>
      <c r="I22" s="11"/>
    </row>
    <row r="23" spans="1:9" s="3" customFormat="1" ht="30" customHeight="1">
      <c r="A23" s="84"/>
      <c r="B23" s="82"/>
      <c r="C23" s="82"/>
      <c r="D23" s="46" t="s">
        <v>101</v>
      </c>
      <c r="E23" s="25" t="s">
        <v>170</v>
      </c>
      <c r="F23" s="10" t="s">
        <v>174</v>
      </c>
      <c r="G23" s="10">
        <v>5</v>
      </c>
      <c r="H23" s="10">
        <v>5</v>
      </c>
      <c r="I23" s="11"/>
    </row>
    <row r="24" spans="1:9" s="3" customFormat="1" ht="36">
      <c r="A24" s="84"/>
      <c r="B24" s="81" t="s">
        <v>156</v>
      </c>
      <c r="C24" s="81" t="s">
        <v>157</v>
      </c>
      <c r="D24" s="19" t="s">
        <v>185</v>
      </c>
      <c r="E24" s="18" t="s">
        <v>186</v>
      </c>
      <c r="F24" s="25">
        <v>1</v>
      </c>
      <c r="G24" s="10">
        <v>5</v>
      </c>
      <c r="H24" s="10">
        <v>5</v>
      </c>
      <c r="I24" s="11"/>
    </row>
    <row r="25" spans="1:9" s="3" customFormat="1" ht="36">
      <c r="A25" s="84"/>
      <c r="B25" s="84"/>
      <c r="C25" s="82"/>
      <c r="D25" s="48" t="s">
        <v>187</v>
      </c>
      <c r="E25" s="18" t="s">
        <v>186</v>
      </c>
      <c r="F25" s="25">
        <v>0.9</v>
      </c>
      <c r="G25" s="10">
        <v>5</v>
      </c>
      <c r="H25" s="10">
        <v>4.5</v>
      </c>
      <c r="I25" s="11" t="s">
        <v>198</v>
      </c>
    </row>
    <row r="26" spans="1:9" s="3" customFormat="1" ht="48">
      <c r="A26" s="84"/>
      <c r="B26" s="84"/>
      <c r="C26" s="41" t="s">
        <v>160</v>
      </c>
      <c r="D26" s="14" t="s">
        <v>114</v>
      </c>
      <c r="E26" s="10" t="s">
        <v>171</v>
      </c>
      <c r="F26" s="10" t="s">
        <v>175</v>
      </c>
      <c r="G26" s="10">
        <v>10</v>
      </c>
      <c r="H26" s="10">
        <v>10</v>
      </c>
      <c r="I26" s="11"/>
    </row>
    <row r="27" spans="1:9" s="3" customFormat="1" ht="36">
      <c r="A27" s="84"/>
      <c r="B27" s="84"/>
      <c r="C27" s="10" t="s">
        <v>161</v>
      </c>
      <c r="D27" s="46" t="s">
        <v>117</v>
      </c>
      <c r="E27" s="10" t="s">
        <v>118</v>
      </c>
      <c r="F27" s="10" t="s">
        <v>119</v>
      </c>
      <c r="G27" s="10">
        <v>10</v>
      </c>
      <c r="H27" s="10">
        <v>10</v>
      </c>
      <c r="I27" s="11"/>
    </row>
    <row r="28" spans="1:9" s="3" customFormat="1" ht="24">
      <c r="A28" s="84"/>
      <c r="B28" s="69" t="s">
        <v>162</v>
      </c>
      <c r="C28" s="69" t="s">
        <v>121</v>
      </c>
      <c r="D28" s="19" t="s">
        <v>188</v>
      </c>
      <c r="E28" s="18" t="s">
        <v>166</v>
      </c>
      <c r="F28" s="25">
        <v>1</v>
      </c>
      <c r="G28" s="10">
        <v>5</v>
      </c>
      <c r="H28" s="10">
        <v>5</v>
      </c>
      <c r="I28" s="11"/>
    </row>
    <row r="29" spans="1:9" s="3" customFormat="1" ht="36">
      <c r="A29" s="84"/>
      <c r="B29" s="69"/>
      <c r="C29" s="69"/>
      <c r="D29" s="48" t="s">
        <v>189</v>
      </c>
      <c r="E29" s="18" t="s">
        <v>166</v>
      </c>
      <c r="F29" s="25">
        <v>0.9</v>
      </c>
      <c r="G29" s="10">
        <v>5</v>
      </c>
      <c r="H29" s="10">
        <v>4.5</v>
      </c>
      <c r="I29" s="11" t="s">
        <v>198</v>
      </c>
    </row>
    <row r="30" spans="1:9" s="4" customFormat="1" ht="21.75" customHeight="1">
      <c r="A30" s="49" t="s">
        <v>124</v>
      </c>
      <c r="B30" s="50"/>
      <c r="C30" s="50"/>
      <c r="D30" s="50"/>
      <c r="E30" s="50"/>
      <c r="F30" s="51"/>
      <c r="G30" s="9">
        <f>SUM(G14:G29)+G7</f>
        <v>100</v>
      </c>
      <c r="H30" s="20">
        <f>SUM(H14:H29)+I7</f>
        <v>94.683547817903786</v>
      </c>
      <c r="I30" s="22"/>
    </row>
    <row r="31" spans="1:9" ht="26.1" customHeight="1">
      <c r="A31" s="101" t="s">
        <v>194</v>
      </c>
      <c r="B31" s="101"/>
      <c r="C31" s="101"/>
      <c r="D31" s="101"/>
      <c r="E31" s="101"/>
      <c r="F31" s="101"/>
      <c r="G31" s="101"/>
      <c r="H31" s="101"/>
      <c r="I31" s="101"/>
    </row>
  </sheetData>
  <mergeCells count="31">
    <mergeCell ref="F11:I11"/>
    <mergeCell ref="C24:C25"/>
    <mergeCell ref="A31:I31"/>
    <mergeCell ref="A2:I2"/>
    <mergeCell ref="A3:B3"/>
    <mergeCell ref="C3:I3"/>
    <mergeCell ref="A4:B4"/>
    <mergeCell ref="C4:E4"/>
    <mergeCell ref="G4:I4"/>
    <mergeCell ref="C14:C16"/>
    <mergeCell ref="C17:C19"/>
    <mergeCell ref="A11:A12"/>
    <mergeCell ref="A14:A29"/>
    <mergeCell ref="B14:B23"/>
    <mergeCell ref="B28:B29"/>
    <mergeCell ref="B12:E12"/>
    <mergeCell ref="F12:I12"/>
    <mergeCell ref="B11:E11"/>
    <mergeCell ref="B24:B27"/>
    <mergeCell ref="C20:C21"/>
    <mergeCell ref="C22:C23"/>
    <mergeCell ref="A5:A10"/>
    <mergeCell ref="C28:C29"/>
    <mergeCell ref="G5:G6"/>
    <mergeCell ref="H5:H6"/>
    <mergeCell ref="I5:I6"/>
    <mergeCell ref="B5:C6"/>
    <mergeCell ref="B7:C7"/>
    <mergeCell ref="B8:C8"/>
    <mergeCell ref="B9:C9"/>
    <mergeCell ref="B10:C10"/>
  </mergeCells>
  <phoneticPr fontId="25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1.基础数据表</vt:lpstr>
      <vt:lpstr>2.整体支出绩效自评表</vt:lpstr>
      <vt:lpstr>3.业务工作专项资金自评表</vt:lpstr>
      <vt:lpstr>'2.整体支出绩效自评表'!Print_Titles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lenvov</cp:lastModifiedBy>
  <cp:lastPrinted>2020-07-28T08:38:00Z</cp:lastPrinted>
  <dcterms:created xsi:type="dcterms:W3CDTF">2020-05-03T17:11:00Z</dcterms:created>
  <dcterms:modified xsi:type="dcterms:W3CDTF">2021-06-24T09:50:28Z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7E5CADD0D6D4427D8540177AF9B3C158</vt:lpwstr>
  </property>
</Properties>
</file>